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<sst xmlns="http://schemas.openxmlformats.org/spreadsheetml/2006/main" count="232" uniqueCount="118">
  <si>
    <t>中医文化宣传专项标识类制作清单报价表</t>
  </si>
  <si>
    <t>序号</t>
  </si>
  <si>
    <t>项目名称</t>
  </si>
  <si>
    <t>材料及制作工艺</t>
  </si>
  <si>
    <t>规格</t>
  </si>
  <si>
    <t>数量</t>
  </si>
  <si>
    <t>单位</t>
  </si>
  <si>
    <t>单价</t>
  </si>
  <si>
    <t>金额</t>
  </si>
  <si>
    <t>报价单价</t>
  </si>
  <si>
    <t>报价金额</t>
  </si>
  <si>
    <t>备注</t>
  </si>
  <si>
    <t>宽（m）</t>
  </si>
  <si>
    <t>高（m）</t>
  </si>
  <si>
    <t>一、</t>
  </si>
  <si>
    <t>门诊区域</t>
  </si>
  <si>
    <t>左右牌匾</t>
  </si>
  <si>
    <t>橡木实木牌匾阴雕+金漆</t>
  </si>
  <si>
    <t>㎡</t>
  </si>
  <si>
    <t>中间牌匾</t>
  </si>
  <si>
    <t>背景宣绒布</t>
  </si>
  <si>
    <t>宣绒布打印</t>
  </si>
  <si>
    <t>科室转角九种体质</t>
  </si>
  <si>
    <t>1.2pvc雕刻+UV喷印+晶片</t>
  </si>
  <si>
    <t>打底宣绒布</t>
  </si>
  <si>
    <t>PVC叠层</t>
  </si>
  <si>
    <t>实木线条</t>
  </si>
  <si>
    <t>科室长走廊短墙
传承精华守正创新</t>
  </si>
  <si>
    <t>1.2pvc雕刻+UV喷印+
2mm瓷白亚克力</t>
  </si>
  <si>
    <t>科室长走廊尽头
习主席语录</t>
  </si>
  <si>
    <t>1.2pvc雕刻+UV喷印
2mm瓷白亚克力</t>
  </si>
  <si>
    <t>科室走廊左1
大医精诚</t>
  </si>
  <si>
    <t>科室走廊左2
望闻问切</t>
  </si>
  <si>
    <t>1.2pvc+UV喷印+哑膜</t>
  </si>
  <si>
    <t>科室走廊左3
阴阳五行</t>
  </si>
  <si>
    <t>科室走廊右1
内经图</t>
  </si>
  <si>
    <t>木纹色铝合金开启型材画框+油画布裱板</t>
  </si>
  <si>
    <t>185暂估</t>
  </si>
  <si>
    <t>打底PVC</t>
  </si>
  <si>
    <t>1.2pvc雕刻+喷印</t>
  </si>
  <si>
    <t>亚克力雕刻</t>
  </si>
  <si>
    <t>2mm亚克力喷印</t>
  </si>
  <si>
    <t>药品模型标本</t>
  </si>
  <si>
    <t>十寸22*27cm，16个</t>
  </si>
  <si>
    <t>个</t>
  </si>
  <si>
    <t>科室走廊右3
药材分布图</t>
  </si>
  <si>
    <t>科室外墙
二十四节气</t>
  </si>
  <si>
    <t>1.2pvc+UV喷印+晶片</t>
  </si>
  <si>
    <t>科室外墙
中西医结合&amp;尊老敬老</t>
  </si>
  <si>
    <t>科室外墙包窗框</t>
  </si>
  <si>
    <t>免漆板封边/边条宽度、厚度</t>
  </si>
  <si>
    <t>科室外墙包门框</t>
  </si>
  <si>
    <t>4个</t>
  </si>
  <si>
    <t>科室外墙装饰条</t>
  </si>
  <si>
    <t>12mm棕色pvc雕刻</t>
  </si>
  <si>
    <t>包柱子</t>
  </si>
  <si>
    <t>不锈钢折弯+烤漆+宣绒布打印</t>
  </si>
  <si>
    <t>二、</t>
  </si>
  <si>
    <t>住院部清单4楼老年医学科</t>
  </si>
  <si>
    <t>走廊整体宣绒布打底</t>
  </si>
  <si>
    <t>喷漆条</t>
  </si>
  <si>
    <t>1.2PVC雕刻+喷印+晶片</t>
  </si>
  <si>
    <t>走廊右侧标题立体字</t>
  </si>
  <si>
    <t>5mm亚克力雕刻+UV喷印</t>
  </si>
  <si>
    <t>走廊墙面装饰</t>
  </si>
  <si>
    <t>12mmpvc+喷印+雕刻</t>
  </si>
  <si>
    <t>4楼左1</t>
  </si>
  <si>
    <t>4楼左2</t>
  </si>
  <si>
    <t>5mm乳白亚克力雕刻+UV喷印</t>
  </si>
  <si>
    <t>4楼左3</t>
  </si>
  <si>
    <t>4楼左4</t>
  </si>
  <si>
    <t>4楼左5</t>
  </si>
  <si>
    <t>4楼左6</t>
  </si>
  <si>
    <t>4楼左7</t>
  </si>
  <si>
    <t>4楼左8</t>
  </si>
  <si>
    <t>4楼左9</t>
  </si>
  <si>
    <t>4楼左10</t>
  </si>
  <si>
    <t>4楼左11</t>
  </si>
  <si>
    <t>4楼右1</t>
  </si>
  <si>
    <t>4楼右2</t>
  </si>
  <si>
    <t>4楼右3</t>
  </si>
  <si>
    <t>锦旗</t>
  </si>
  <si>
    <t>4楼右4</t>
  </si>
  <si>
    <t>亚克力卡槽</t>
  </si>
  <si>
    <t>4楼右5</t>
  </si>
  <si>
    <t>4楼右6</t>
  </si>
  <si>
    <t>4楼右7</t>
  </si>
  <si>
    <t>4楼右8</t>
  </si>
  <si>
    <t>三、</t>
  </si>
  <si>
    <t>住院部清单5楼睡眠医学科和风湿免疫科</t>
  </si>
  <si>
    <t>宣绒布打底</t>
  </si>
  <si>
    <t>亚克力喷漆条</t>
  </si>
  <si>
    <t>窄墙装饰</t>
  </si>
  <si>
    <t>1.2pvc+喷印</t>
  </si>
  <si>
    <t>5楼左1</t>
  </si>
  <si>
    <t>5楼左2</t>
  </si>
  <si>
    <t>5楼左3</t>
  </si>
  <si>
    <t>5楼左4</t>
  </si>
  <si>
    <t>5楼左5</t>
  </si>
  <si>
    <t>5楼左6</t>
  </si>
  <si>
    <t>5楼左7</t>
  </si>
  <si>
    <t>5楼左8</t>
  </si>
  <si>
    <t>5楼左9</t>
  </si>
  <si>
    <t>5楼右1</t>
  </si>
  <si>
    <t>5楼右2</t>
  </si>
  <si>
    <t>5楼右3</t>
  </si>
  <si>
    <t>5楼右5</t>
  </si>
  <si>
    <t>转角展示柜</t>
  </si>
  <si>
    <t>实木+钢化玻璃+灯带</t>
  </si>
  <si>
    <t>6长（一段）</t>
  </si>
  <si>
    <t>2.5长（二段）</t>
  </si>
  <si>
    <t>项</t>
  </si>
  <si>
    <t>艾灸文化墙</t>
  </si>
  <si>
    <t>艾灸室挂画</t>
  </si>
  <si>
    <t>铝合金开启画框+5mmpvc喷印</t>
  </si>
  <si>
    <t>套</t>
  </si>
  <si>
    <t>合  计：</t>
  </si>
  <si>
    <t>注：以上项目均包含设计、制作、安装、及后期非人为损坏免费维护1年，所有工程量为暂估，结算时据实。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</si>
</sst>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22"/>
      <name val="宋体"/>
      <charset val="134"/>
    </font>
    <font>
      <b/>
      <sz val="22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</font>
    <font>
      <sz val="16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3" borderId="8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9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0" fillId="0" borderId="0">
      <alignment vertical="center"/>
    </xf>
    <xf numFmtId="0" fontId="21" fillId="4" borderId="11">
      <alignment vertical="center"/>
    </xf>
    <xf numFmtId="0" fontId="22" fillId="5" borderId="12">
      <alignment vertical="center"/>
    </xf>
    <xf numFmtId="0" fontId="23" fillId="5" borderId="11">
      <alignment vertical="center"/>
    </xf>
    <xf numFmtId="0" fontId="24" fillId="6" borderId="13">
      <alignment vertical="center"/>
    </xf>
    <xf numFmtId="0" fontId="25" fillId="0" borderId="14">
      <alignment vertical="center"/>
    </xf>
    <xf numFmtId="0" fontId="26" fillId="0" borderId="15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31" fillId="15" borderId="0">
      <alignment vertical="center"/>
    </xf>
    <xf numFmtId="0" fontId="3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31" fillId="23" borderId="0">
      <alignment vertical="center"/>
    </xf>
    <xf numFmtId="0" fontId="3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31" fillId="27" borderId="0">
      <alignment vertical="center"/>
    </xf>
    <xf numFmtId="0" fontId="3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31" fillId="31" borderId="0">
      <alignment vertical="center"/>
    </xf>
    <xf numFmtId="0" fontId="31" fillId="32" borderId="0">
      <alignment vertical="center"/>
    </xf>
    <xf numFmtId="0" fontId="30" fillId="33" borderId="0">
      <alignment vertical="center"/>
    </xf>
  </cellStyleXfs>
  <cellXfs count="37"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"/>
  <sheetViews>
    <sheetView tabSelected="1" zoomScale="55" zoomScaleNormal="55" workbookViewId="0">
      <selection activeCell="L2" sqref="L$1:L$1048576"/>
    </sheetView>
  </sheetViews>
  <sheetFormatPr defaultColWidth="9" defaultRowHeight="20.25"/>
  <cols>
    <col min="1" max="1" width="19.0833333333333" style="2" customWidth="1"/>
    <col min="2" max="2" width="35.4166666666667" style="2" customWidth="1"/>
    <col min="3" max="3" width="41.6666666666667" style="2" customWidth="1"/>
    <col min="4" max="4" width="16.8166666666667" style="2" customWidth="1"/>
    <col min="5" max="5" width="16.1333333333333" style="2" customWidth="1"/>
    <col min="6" max="6" width="12.1416666666667" style="2" customWidth="1"/>
    <col min="7" max="7" width="10" style="2" customWidth="1"/>
    <col min="8" max="11" width="21.3666666666667" style="2" customWidth="1"/>
    <col min="12" max="12" width="29.1666666666667" style="4" customWidth="1"/>
    <col min="13" max="14" width="9" style="1"/>
    <col min="15" max="15" width="15.6833333333333" style="1" customWidth="1"/>
    <col min="16" max="16384" width="9" style="1"/>
  </cols>
  <sheetData>
    <row r="1" s="1" customFormat="1" ht="78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="2" customFormat="1" ht="53" customHeight="1" spans="1:13">
      <c r="A2" s="7" t="s">
        <v>1</v>
      </c>
      <c r="B2" s="8" t="s">
        <v>2</v>
      </c>
      <c r="C2" s="8" t="s">
        <v>3</v>
      </c>
      <c r="D2" s="7" t="s">
        <v>4</v>
      </c>
      <c r="E2" s="7"/>
      <c r="F2" s="7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10" t="s">
        <v>10</v>
      </c>
      <c r="L2" s="11" t="s">
        <v>11</v>
      </c>
    </row>
    <row r="3" s="2" customFormat="1" ht="53" customHeight="1" spans="1:13">
      <c r="A3" s="12"/>
      <c r="B3" s="13"/>
      <c r="C3" s="13"/>
      <c r="D3" s="12" t="s">
        <v>12</v>
      </c>
      <c r="E3" s="12" t="s">
        <v>13</v>
      </c>
      <c r="F3" s="12"/>
      <c r="G3" s="14"/>
      <c r="H3" s="14"/>
      <c r="I3" s="14"/>
      <c r="J3" s="15"/>
      <c r="K3" s="15"/>
      <c r="L3" s="16"/>
    </row>
    <row r="4" s="1" customFormat="1" ht="88" customHeight="1" spans="1:13">
      <c r="A4" s="7" t="s">
        <v>14</v>
      </c>
      <c r="B4" s="17" t="s">
        <v>15</v>
      </c>
      <c r="C4" s="18"/>
      <c r="D4" s="18"/>
      <c r="E4" s="18"/>
      <c r="F4" s="18"/>
      <c r="G4" s="18"/>
      <c r="H4" s="18"/>
      <c r="I4" s="18"/>
      <c r="J4" s="18"/>
      <c r="K4" s="18"/>
      <c r="L4" s="19"/>
    </row>
    <row r="5" s="1" customFormat="1" ht="90" customHeight="1" spans="1:13">
      <c r="A5" s="20">
        <v>1</v>
      </c>
      <c r="B5" s="21" t="s">
        <v>16</v>
      </c>
      <c r="C5" s="22" t="s">
        <v>17</v>
      </c>
      <c r="D5" s="21">
        <v>1.3</v>
      </c>
      <c r="E5" s="21">
        <v>2.33</v>
      </c>
      <c r="F5" s="21">
        <f t="shared" ref="F5:F10" si="0">D5*E5</f>
        <v>3.029</v>
      </c>
      <c r="G5" s="21" t="s">
        <v>18</v>
      </c>
      <c r="H5" s="21">
        <v>500</v>
      </c>
      <c r="I5" s="21">
        <f t="shared" ref="I5:I16" si="1">F5*H5</f>
        <v>1514.5</v>
      </c>
      <c r="J5" s="21"/>
      <c r="K5" s="21"/>
      <c r="L5" s="23"/>
    </row>
    <row r="6" s="1" customFormat="1" ht="90" customHeight="1" spans="1:13">
      <c r="A6" s="20">
        <v>2</v>
      </c>
      <c r="B6" s="21" t="s">
        <v>19</v>
      </c>
      <c r="C6" s="22" t="s">
        <v>17</v>
      </c>
      <c r="D6" s="21">
        <v>1.62</v>
      </c>
      <c r="E6" s="21">
        <v>0.5</v>
      </c>
      <c r="F6" s="21">
        <f t="shared" si="0"/>
        <v>0.81</v>
      </c>
      <c r="G6" s="21" t="s">
        <v>18</v>
      </c>
      <c r="H6" s="21">
        <v>500</v>
      </c>
      <c r="I6" s="21">
        <f t="shared" si="1"/>
        <v>405</v>
      </c>
      <c r="J6" s="21"/>
      <c r="K6" s="21"/>
      <c r="L6" s="23"/>
    </row>
    <row r="7" s="1" customFormat="1" ht="90" customHeight="1" spans="1:13">
      <c r="A7" s="20">
        <v>3</v>
      </c>
      <c r="B7" s="21" t="s">
        <v>20</v>
      </c>
      <c r="C7" s="21" t="s">
        <v>21</v>
      </c>
      <c r="D7" s="21">
        <v>3.63</v>
      </c>
      <c r="E7" s="21">
        <v>2.33</v>
      </c>
      <c r="F7" s="21">
        <f t="shared" si="0"/>
        <v>8.4579</v>
      </c>
      <c r="G7" s="21" t="s">
        <v>18</v>
      </c>
      <c r="H7" s="21">
        <v>60</v>
      </c>
      <c r="I7" s="21">
        <f t="shared" si="1"/>
        <v>507.474</v>
      </c>
      <c r="J7" s="21"/>
      <c r="K7" s="21"/>
      <c r="L7" s="23"/>
    </row>
    <row r="8" s="1" customFormat="1" ht="90" customHeight="1" spans="1:13">
      <c r="A8" s="20">
        <v>4</v>
      </c>
      <c r="B8" s="21" t="s">
        <v>22</v>
      </c>
      <c r="C8" s="22" t="s">
        <v>23</v>
      </c>
      <c r="D8" s="21">
        <v>2.57</v>
      </c>
      <c r="E8" s="21">
        <v>1.98</v>
      </c>
      <c r="F8" s="21">
        <f t="shared" si="0"/>
        <v>5.0886</v>
      </c>
      <c r="G8" s="21" t="s">
        <v>18</v>
      </c>
      <c r="H8" s="21">
        <v>180</v>
      </c>
      <c r="I8" s="21">
        <f t="shared" si="1"/>
        <v>915.948</v>
      </c>
      <c r="J8" s="21"/>
      <c r="K8" s="21"/>
      <c r="L8" s="23"/>
    </row>
    <row r="9" s="1" customFormat="1" ht="90" customHeight="1" spans="1:13">
      <c r="A9" s="20">
        <v>5</v>
      </c>
      <c r="B9" s="21" t="s">
        <v>24</v>
      </c>
      <c r="C9" s="21" t="s">
        <v>21</v>
      </c>
      <c r="D9" s="21">
        <v>11.2</v>
      </c>
      <c r="E9" s="21">
        <v>3.2</v>
      </c>
      <c r="F9" s="21">
        <f t="shared" si="0"/>
        <v>35.84</v>
      </c>
      <c r="G9" s="21" t="s">
        <v>18</v>
      </c>
      <c r="H9" s="21">
        <v>60</v>
      </c>
      <c r="I9" s="21">
        <f t="shared" si="1"/>
        <v>2150.4</v>
      </c>
      <c r="J9" s="21"/>
      <c r="K9" s="21"/>
      <c r="L9" s="24"/>
      <c r="M9" s="25"/>
    </row>
    <row r="10" s="1" customFormat="1" ht="90" customHeight="1" spans="1:13">
      <c r="A10" s="20">
        <v>6</v>
      </c>
      <c r="B10" s="21" t="s">
        <v>25</v>
      </c>
      <c r="C10" s="22" t="s">
        <v>23</v>
      </c>
      <c r="D10" s="21">
        <v>3.98</v>
      </c>
      <c r="E10" s="21">
        <v>2.26</v>
      </c>
      <c r="F10" s="21">
        <f t="shared" si="0"/>
        <v>8.9948</v>
      </c>
      <c r="G10" s="21" t="s">
        <v>18</v>
      </c>
      <c r="H10" s="21">
        <v>180</v>
      </c>
      <c r="I10" s="21">
        <f t="shared" si="1"/>
        <v>1619.064</v>
      </c>
      <c r="J10" s="21"/>
      <c r="K10" s="21"/>
      <c r="L10" s="24"/>
      <c r="M10" s="25"/>
    </row>
    <row r="11" s="1" customFormat="1" ht="90" customHeight="1" spans="1:13">
      <c r="A11" s="20">
        <v>7</v>
      </c>
      <c r="B11" s="21" t="s">
        <v>26</v>
      </c>
      <c r="C11" s="22" t="s">
        <v>23</v>
      </c>
      <c r="D11" s="21">
        <v>0.05</v>
      </c>
      <c r="E11" s="21">
        <v>3.2</v>
      </c>
      <c r="F11" s="21">
        <v>10.56</v>
      </c>
      <c r="G11" s="21" t="s">
        <v>18</v>
      </c>
      <c r="H11" s="21">
        <v>180</v>
      </c>
      <c r="I11" s="21">
        <f t="shared" si="1"/>
        <v>1900.8</v>
      </c>
      <c r="J11" s="21"/>
      <c r="K11" s="21"/>
      <c r="L11" s="23"/>
      <c r="M11" s="25"/>
    </row>
    <row r="12" s="1" customFormat="1" ht="90" customHeight="1" spans="1:13">
      <c r="A12" s="20">
        <v>8</v>
      </c>
      <c r="B12" s="21" t="s">
        <v>27</v>
      </c>
      <c r="C12" s="22" t="s">
        <v>28</v>
      </c>
      <c r="D12" s="21">
        <v>0.9</v>
      </c>
      <c r="E12" s="21">
        <v>1.34</v>
      </c>
      <c r="F12" s="21">
        <f t="shared" ref="F12:F19" si="2">D12*E12</f>
        <v>1.206</v>
      </c>
      <c r="G12" s="21" t="s">
        <v>18</v>
      </c>
      <c r="H12" s="21">
        <v>260</v>
      </c>
      <c r="I12" s="21">
        <f t="shared" si="1"/>
        <v>313.56</v>
      </c>
      <c r="J12" s="21"/>
      <c r="K12" s="21"/>
      <c r="L12" s="23"/>
    </row>
    <row r="13" s="1" customFormat="1" ht="90" customHeight="1" spans="1:13">
      <c r="A13" s="20">
        <v>9</v>
      </c>
      <c r="B13" s="21" t="s">
        <v>29</v>
      </c>
      <c r="C13" s="22" t="s">
        <v>30</v>
      </c>
      <c r="D13" s="21">
        <v>1</v>
      </c>
      <c r="E13" s="21">
        <v>1.6</v>
      </c>
      <c r="F13" s="21">
        <f t="shared" si="2"/>
        <v>1.6</v>
      </c>
      <c r="G13" s="21" t="s">
        <v>18</v>
      </c>
      <c r="H13" s="21">
        <v>260</v>
      </c>
      <c r="I13" s="21">
        <f t="shared" si="1"/>
        <v>416</v>
      </c>
      <c r="J13" s="21"/>
      <c r="K13" s="21"/>
      <c r="L13" s="23"/>
    </row>
    <row r="14" s="1" customFormat="1" ht="90" customHeight="1" spans="1:13">
      <c r="A14" s="20">
        <v>10</v>
      </c>
      <c r="B14" s="21" t="s">
        <v>31</v>
      </c>
      <c r="C14" s="22" t="s">
        <v>30</v>
      </c>
      <c r="D14" s="21">
        <v>0.8</v>
      </c>
      <c r="E14" s="21">
        <v>1.2</v>
      </c>
      <c r="F14" s="21">
        <f t="shared" si="2"/>
        <v>0.96</v>
      </c>
      <c r="G14" s="21" t="s">
        <v>18</v>
      </c>
      <c r="H14" s="21">
        <v>260</v>
      </c>
      <c r="I14" s="21">
        <f t="shared" si="1"/>
        <v>249.6</v>
      </c>
      <c r="J14" s="21"/>
      <c r="K14" s="21"/>
      <c r="L14" s="23"/>
    </row>
    <row r="15" s="1" customFormat="1" ht="90" customHeight="1" spans="1:13">
      <c r="A15" s="20">
        <v>11</v>
      </c>
      <c r="B15" s="21" t="s">
        <v>32</v>
      </c>
      <c r="C15" s="22" t="s">
        <v>33</v>
      </c>
      <c r="D15" s="21">
        <v>2.5</v>
      </c>
      <c r="E15" s="21">
        <v>1.5</v>
      </c>
      <c r="F15" s="21">
        <f t="shared" si="2"/>
        <v>3.75</v>
      </c>
      <c r="G15" s="21" t="s">
        <v>18</v>
      </c>
      <c r="H15" s="21">
        <v>150</v>
      </c>
      <c r="I15" s="21">
        <f t="shared" si="1"/>
        <v>562.5</v>
      </c>
      <c r="J15" s="21"/>
      <c r="K15" s="21"/>
      <c r="L15" s="23"/>
    </row>
    <row r="16" s="1" customFormat="1" ht="90" customHeight="1" spans="1:13">
      <c r="A16" s="20">
        <v>12</v>
      </c>
      <c r="B16" s="21" t="s">
        <v>34</v>
      </c>
      <c r="C16" s="22" t="s">
        <v>33</v>
      </c>
      <c r="D16" s="21">
        <v>3.9</v>
      </c>
      <c r="E16" s="21">
        <v>1.5</v>
      </c>
      <c r="F16" s="21">
        <f t="shared" si="2"/>
        <v>5.85</v>
      </c>
      <c r="G16" s="21" t="s">
        <v>18</v>
      </c>
      <c r="H16" s="21">
        <v>150</v>
      </c>
      <c r="I16" s="21">
        <f t="shared" si="1"/>
        <v>877.5</v>
      </c>
      <c r="J16" s="21"/>
      <c r="K16" s="21"/>
      <c r="L16" s="23"/>
    </row>
    <row r="17" s="1" customFormat="1" ht="90" customHeight="1" spans="1:15">
      <c r="A17" s="20">
        <v>13</v>
      </c>
      <c r="B17" s="21" t="s">
        <v>35</v>
      </c>
      <c r="C17" s="22" t="s">
        <v>36</v>
      </c>
      <c r="D17" s="21">
        <v>0.7</v>
      </c>
      <c r="E17" s="21">
        <v>1.2</v>
      </c>
      <c r="F17" s="21">
        <f t="shared" si="2"/>
        <v>0.84</v>
      </c>
      <c r="G17" s="21" t="s">
        <v>18</v>
      </c>
      <c r="H17" s="21" t="s">
        <v>37</v>
      </c>
      <c r="I17" s="21">
        <f>F17*185</f>
        <v>155.4</v>
      </c>
      <c r="J17" s="21"/>
      <c r="K17" s="21"/>
      <c r="L17" s="23"/>
    </row>
    <row r="18" s="1" customFormat="1" ht="90" customHeight="1" spans="1:15">
      <c r="A18" s="20">
        <v>14</v>
      </c>
      <c r="B18" s="21" t="s">
        <v>38</v>
      </c>
      <c r="C18" s="22" t="s">
        <v>39</v>
      </c>
      <c r="D18" s="21">
        <v>2.4</v>
      </c>
      <c r="E18" s="21">
        <v>1</v>
      </c>
      <c r="F18" s="21">
        <f t="shared" si="2"/>
        <v>2.4</v>
      </c>
      <c r="G18" s="21" t="s">
        <v>18</v>
      </c>
      <c r="H18" s="26">
        <v>92</v>
      </c>
      <c r="I18" s="21">
        <f t="shared" ref="I18:I23" si="3">F18*H18</f>
        <v>220.8</v>
      </c>
      <c r="J18" s="26"/>
      <c r="K18" s="26"/>
      <c r="L18" s="24"/>
      <c r="M18" s="25"/>
    </row>
    <row r="19" s="1" customFormat="1" ht="90" customHeight="1" spans="1:15">
      <c r="A19" s="20">
        <v>15</v>
      </c>
      <c r="B19" s="21" t="s">
        <v>40</v>
      </c>
      <c r="C19" s="22" t="s">
        <v>41</v>
      </c>
      <c r="D19" s="21">
        <v>0.8</v>
      </c>
      <c r="E19" s="21">
        <v>0.4</v>
      </c>
      <c r="F19" s="21">
        <f t="shared" si="2"/>
        <v>0.32</v>
      </c>
      <c r="G19" s="21" t="s">
        <v>18</v>
      </c>
      <c r="H19" s="26">
        <v>218</v>
      </c>
      <c r="I19" s="21">
        <f t="shared" si="3"/>
        <v>69.76</v>
      </c>
      <c r="J19" s="26"/>
      <c r="K19" s="26"/>
      <c r="L19" s="24"/>
      <c r="M19" s="25"/>
    </row>
    <row r="20" s="1" customFormat="1" ht="90" customHeight="1" spans="1:15">
      <c r="A20" s="20">
        <v>16</v>
      </c>
      <c r="B20" s="21" t="s">
        <v>42</v>
      </c>
      <c r="C20" s="22" t="s">
        <v>43</v>
      </c>
      <c r="D20" s="21">
        <v>0.22</v>
      </c>
      <c r="E20" s="21">
        <v>0.27</v>
      </c>
      <c r="F20" s="21">
        <v>16</v>
      </c>
      <c r="G20" s="21" t="s">
        <v>44</v>
      </c>
      <c r="H20" s="26">
        <v>55</v>
      </c>
      <c r="I20" s="21">
        <f t="shared" si="3"/>
        <v>880</v>
      </c>
      <c r="J20" s="26"/>
      <c r="K20" s="26"/>
      <c r="L20" s="24"/>
      <c r="M20" s="25"/>
    </row>
    <row r="21" s="1" customFormat="1" ht="90" customHeight="1" spans="1:15">
      <c r="A21" s="20">
        <v>17</v>
      </c>
      <c r="B21" s="21" t="s">
        <v>45</v>
      </c>
      <c r="C21" s="22" t="s">
        <v>39</v>
      </c>
      <c r="D21" s="21">
        <v>2.4</v>
      </c>
      <c r="E21" s="21">
        <v>1</v>
      </c>
      <c r="F21" s="21">
        <f t="shared" ref="F21:F23" si="4">D21*E21</f>
        <v>2.4</v>
      </c>
      <c r="G21" s="21" t="s">
        <v>18</v>
      </c>
      <c r="H21" s="26">
        <v>92</v>
      </c>
      <c r="I21" s="21">
        <f t="shared" si="3"/>
        <v>220.8</v>
      </c>
      <c r="J21" s="26"/>
      <c r="K21" s="26"/>
      <c r="L21" s="23"/>
      <c r="M21" s="25"/>
    </row>
    <row r="22" s="1" customFormat="1" ht="90" customHeight="1" spans="1:15">
      <c r="A22" s="20">
        <v>18</v>
      </c>
      <c r="B22" s="21" t="s">
        <v>46</v>
      </c>
      <c r="C22" s="22" t="s">
        <v>47</v>
      </c>
      <c r="D22" s="21">
        <v>3.7</v>
      </c>
      <c r="E22" s="21">
        <v>1.8</v>
      </c>
      <c r="F22" s="21">
        <f t="shared" si="4"/>
        <v>6.66</v>
      </c>
      <c r="G22" s="21" t="s">
        <v>18</v>
      </c>
      <c r="H22" s="21">
        <v>180</v>
      </c>
      <c r="I22" s="21">
        <f t="shared" si="3"/>
        <v>1198.8</v>
      </c>
      <c r="J22" s="21"/>
      <c r="K22" s="21"/>
      <c r="L22" s="23"/>
    </row>
    <row r="23" s="1" customFormat="1" ht="90" customHeight="1" spans="1:15">
      <c r="A23" s="20">
        <v>19</v>
      </c>
      <c r="B23" s="21" t="s">
        <v>48</v>
      </c>
      <c r="C23" s="22" t="s">
        <v>23</v>
      </c>
      <c r="D23" s="21">
        <v>6</v>
      </c>
      <c r="E23" s="21">
        <v>1.2</v>
      </c>
      <c r="F23" s="21">
        <f t="shared" si="4"/>
        <v>7.2</v>
      </c>
      <c r="G23" s="21" t="s">
        <v>18</v>
      </c>
      <c r="H23" s="21">
        <v>180</v>
      </c>
      <c r="I23" s="21">
        <f t="shared" si="3"/>
        <v>1296</v>
      </c>
      <c r="J23" s="21"/>
      <c r="K23" s="21"/>
      <c r="L23" s="23"/>
    </row>
    <row r="24" s="1" customFormat="1" ht="90" customHeight="1" spans="1:15">
      <c r="A24" s="20">
        <v>20</v>
      </c>
      <c r="B24" s="21" t="s">
        <v>49</v>
      </c>
      <c r="C24" s="21" t="s">
        <v>50</v>
      </c>
      <c r="D24" s="21">
        <v>1.5</v>
      </c>
      <c r="E24" s="21">
        <v>0.7</v>
      </c>
      <c r="F24" s="21">
        <v>4</v>
      </c>
      <c r="G24" s="21" t="s">
        <v>44</v>
      </c>
      <c r="H24" s="21">
        <v>30</v>
      </c>
      <c r="I24" s="21">
        <f>4.5*30</f>
        <v>135</v>
      </c>
      <c r="J24" s="21"/>
      <c r="K24" s="21"/>
      <c r="L24" s="27"/>
      <c r="O24" s="1">
        <f>4.5*22</f>
        <v>99</v>
      </c>
    </row>
    <row r="25" s="1" customFormat="1" ht="90" customHeight="1" spans="1:15">
      <c r="A25" s="20">
        <v>21</v>
      </c>
      <c r="B25" s="21" t="s">
        <v>51</v>
      </c>
      <c r="C25" s="21" t="s">
        <v>52</v>
      </c>
      <c r="D25" s="21">
        <v>1</v>
      </c>
      <c r="E25" s="21">
        <v>2</v>
      </c>
      <c r="F25" s="21">
        <v>4</v>
      </c>
      <c r="G25" s="21" t="s">
        <v>44</v>
      </c>
      <c r="H25" s="21">
        <v>30</v>
      </c>
      <c r="I25" s="21">
        <f>5*4*30</f>
        <v>600</v>
      </c>
      <c r="J25" s="21"/>
      <c r="K25" s="21"/>
      <c r="L25" s="27"/>
    </row>
    <row r="26" s="1" customFormat="1" ht="90" customHeight="1" spans="1:15">
      <c r="A26" s="20">
        <v>22</v>
      </c>
      <c r="B26" s="21" t="s">
        <v>53</v>
      </c>
      <c r="C26" s="21" t="s">
        <v>54</v>
      </c>
      <c r="D26" s="21">
        <v>10</v>
      </c>
      <c r="E26" s="21">
        <v>0.25</v>
      </c>
      <c r="F26" s="21">
        <f t="shared" ref="F26:F45" si="5">D26*E26</f>
        <v>2.5</v>
      </c>
      <c r="G26" s="21" t="s">
        <v>18</v>
      </c>
      <c r="H26" s="21">
        <v>92</v>
      </c>
      <c r="I26" s="21">
        <f t="shared" ref="I26:I52" si="6">F26*H26</f>
        <v>230</v>
      </c>
      <c r="J26" s="21"/>
      <c r="K26" s="21"/>
      <c r="L26" s="23"/>
    </row>
    <row r="27" s="1" customFormat="1" ht="90" customHeight="1" spans="1:15">
      <c r="A27" s="20">
        <v>23</v>
      </c>
      <c r="B27" s="21" t="s">
        <v>55</v>
      </c>
      <c r="C27" s="21" t="s">
        <v>56</v>
      </c>
      <c r="D27" s="21">
        <v>3.4</v>
      </c>
      <c r="E27" s="21">
        <v>0.8</v>
      </c>
      <c r="F27" s="21">
        <v>21.76</v>
      </c>
      <c r="G27" s="21" t="s">
        <v>18</v>
      </c>
      <c r="H27" s="21">
        <v>200</v>
      </c>
      <c r="I27" s="21">
        <f t="shared" si="6"/>
        <v>4352</v>
      </c>
      <c r="J27" s="21"/>
      <c r="K27" s="21"/>
      <c r="L27" s="23"/>
    </row>
    <row r="28" s="1" customFormat="1" ht="90" customHeight="1" spans="1:15">
      <c r="A28" s="20" t="s">
        <v>57</v>
      </c>
      <c r="B28" s="28" t="s">
        <v>58</v>
      </c>
      <c r="C28" s="29"/>
      <c r="D28" s="29"/>
      <c r="E28" s="29"/>
      <c r="F28" s="29"/>
      <c r="G28" s="29"/>
      <c r="H28" s="29"/>
      <c r="I28" s="29"/>
      <c r="J28" s="29"/>
      <c r="K28" s="29"/>
      <c r="L28" s="30"/>
    </row>
    <row r="29" s="1" customFormat="1" ht="80" customHeight="1" spans="1:15">
      <c r="A29" s="20">
        <v>24</v>
      </c>
      <c r="B29" s="21" t="s">
        <v>59</v>
      </c>
      <c r="C29" s="21" t="s">
        <v>21</v>
      </c>
      <c r="D29" s="21">
        <v>70</v>
      </c>
      <c r="E29" s="21">
        <v>2.77</v>
      </c>
      <c r="F29" s="21">
        <f t="shared" si="5"/>
        <v>193.9</v>
      </c>
      <c r="G29" s="21" t="s">
        <v>18</v>
      </c>
      <c r="H29" s="21">
        <v>60</v>
      </c>
      <c r="I29" s="21">
        <f t="shared" si="6"/>
        <v>11634</v>
      </c>
      <c r="J29" s="21"/>
      <c r="K29" s="21"/>
      <c r="L29" s="23"/>
      <c r="M29" s="25"/>
    </row>
    <row r="30" s="1" customFormat="1" ht="80" customHeight="1" spans="1:15">
      <c r="A30" s="20">
        <v>25</v>
      </c>
      <c r="B30" s="21" t="s">
        <v>60</v>
      </c>
      <c r="C30" s="21" t="s">
        <v>61</v>
      </c>
      <c r="D30" s="21">
        <v>0.05</v>
      </c>
      <c r="E30" s="21">
        <v>2.67</v>
      </c>
      <c r="F30" s="21">
        <v>13.483</v>
      </c>
      <c r="G30" s="21" t="s">
        <v>18</v>
      </c>
      <c r="H30" s="21">
        <v>180</v>
      </c>
      <c r="I30" s="21">
        <f t="shared" si="6"/>
        <v>2426.94</v>
      </c>
      <c r="J30" s="21"/>
      <c r="K30" s="21"/>
      <c r="L30" s="23"/>
      <c r="M30" s="25"/>
      <c r="N30" s="25"/>
    </row>
    <row r="31" s="1" customFormat="1" ht="80" customHeight="1" spans="1:15">
      <c r="A31" s="20">
        <v>26</v>
      </c>
      <c r="B31" s="21" t="s">
        <v>62</v>
      </c>
      <c r="C31" s="21" t="s">
        <v>63</v>
      </c>
      <c r="D31" s="21">
        <v>1.1</v>
      </c>
      <c r="E31" s="21">
        <v>1</v>
      </c>
      <c r="F31" s="21">
        <f t="shared" si="5"/>
        <v>1.1</v>
      </c>
      <c r="G31" s="21" t="s">
        <v>18</v>
      </c>
      <c r="H31" s="21">
        <v>350</v>
      </c>
      <c r="I31" s="21">
        <f t="shared" si="6"/>
        <v>385</v>
      </c>
      <c r="J31" s="21"/>
      <c r="K31" s="21"/>
      <c r="L31" s="23"/>
      <c r="M31" s="31"/>
      <c r="N31" s="25"/>
    </row>
    <row r="32" s="1" customFormat="1" ht="80" customHeight="1" spans="1:15">
      <c r="A32" s="20">
        <v>27</v>
      </c>
      <c r="B32" s="21" t="s">
        <v>64</v>
      </c>
      <c r="C32" s="21" t="s">
        <v>65</v>
      </c>
      <c r="D32" s="21">
        <v>3.35</v>
      </c>
      <c r="E32" s="21">
        <v>1.86</v>
      </c>
      <c r="F32" s="21">
        <f t="shared" si="5"/>
        <v>6.231</v>
      </c>
      <c r="G32" s="21" t="s">
        <v>18</v>
      </c>
      <c r="H32" s="21">
        <v>92</v>
      </c>
      <c r="I32" s="21">
        <f t="shared" si="6"/>
        <v>573.252</v>
      </c>
      <c r="J32" s="21"/>
      <c r="K32" s="21"/>
      <c r="L32" s="23"/>
      <c r="M32" s="25"/>
    </row>
    <row r="33" s="1" customFormat="1" ht="80" customHeight="1" spans="1:13">
      <c r="A33" s="20">
        <v>28</v>
      </c>
      <c r="B33" s="21" t="s">
        <v>66</v>
      </c>
      <c r="C33" s="21" t="s">
        <v>61</v>
      </c>
      <c r="D33" s="21">
        <v>2</v>
      </c>
      <c r="E33" s="21">
        <v>1.8</v>
      </c>
      <c r="F33" s="21">
        <f t="shared" si="5"/>
        <v>3.6</v>
      </c>
      <c r="G33" s="21" t="s">
        <v>18</v>
      </c>
      <c r="H33" s="21">
        <v>180</v>
      </c>
      <c r="I33" s="21">
        <f t="shared" si="6"/>
        <v>648</v>
      </c>
      <c r="J33" s="21"/>
      <c r="K33" s="21"/>
      <c r="L33" s="23"/>
      <c r="M33" s="25"/>
    </row>
    <row r="34" s="1" customFormat="1" ht="80" customHeight="1" spans="1:13">
      <c r="A34" s="20">
        <v>29</v>
      </c>
      <c r="B34" s="21" t="s">
        <v>67</v>
      </c>
      <c r="C34" s="21" t="s">
        <v>68</v>
      </c>
      <c r="D34" s="21">
        <v>2.9</v>
      </c>
      <c r="E34" s="21">
        <v>2.6</v>
      </c>
      <c r="F34" s="21">
        <f t="shared" si="5"/>
        <v>7.54</v>
      </c>
      <c r="G34" s="21" t="s">
        <v>18</v>
      </c>
      <c r="H34" s="21">
        <v>350</v>
      </c>
      <c r="I34" s="21">
        <f t="shared" si="6"/>
        <v>2639</v>
      </c>
      <c r="J34" s="21"/>
      <c r="K34" s="21"/>
      <c r="L34" s="23"/>
      <c r="M34" s="25"/>
    </row>
    <row r="35" s="1" customFormat="1" ht="80" customHeight="1" spans="1:13">
      <c r="A35" s="20">
        <v>30</v>
      </c>
      <c r="B35" s="21" t="s">
        <v>69</v>
      </c>
      <c r="C35" s="21" t="s">
        <v>61</v>
      </c>
      <c r="D35" s="21">
        <v>1.4</v>
      </c>
      <c r="E35" s="21">
        <v>1.1</v>
      </c>
      <c r="F35" s="21">
        <f t="shared" si="5"/>
        <v>1.54</v>
      </c>
      <c r="G35" s="21" t="s">
        <v>18</v>
      </c>
      <c r="H35" s="21">
        <v>180</v>
      </c>
      <c r="I35" s="21">
        <f t="shared" si="6"/>
        <v>277.2</v>
      </c>
      <c r="J35" s="21"/>
      <c r="K35" s="21"/>
      <c r="L35" s="23"/>
      <c r="M35" s="25"/>
    </row>
    <row r="36" s="1" customFormat="1" ht="80" customHeight="1" spans="1:13">
      <c r="A36" s="20">
        <v>31</v>
      </c>
      <c r="B36" s="21" t="s">
        <v>70</v>
      </c>
      <c r="C36" s="21" t="s">
        <v>61</v>
      </c>
      <c r="D36" s="21">
        <v>2.7</v>
      </c>
      <c r="E36" s="21">
        <v>1.3</v>
      </c>
      <c r="F36" s="21">
        <f t="shared" si="5"/>
        <v>3.51</v>
      </c>
      <c r="G36" s="21" t="s">
        <v>18</v>
      </c>
      <c r="H36" s="21">
        <v>180</v>
      </c>
      <c r="I36" s="21">
        <f t="shared" si="6"/>
        <v>631.8</v>
      </c>
      <c r="J36" s="21"/>
      <c r="K36" s="21"/>
      <c r="L36" s="23"/>
      <c r="M36" s="25"/>
    </row>
    <row r="37" s="1" customFormat="1" ht="80" customHeight="1" spans="1:13">
      <c r="A37" s="20">
        <v>32</v>
      </c>
      <c r="B37" s="21" t="s">
        <v>71</v>
      </c>
      <c r="C37" s="21" t="s">
        <v>61</v>
      </c>
      <c r="D37" s="21">
        <v>1.6</v>
      </c>
      <c r="E37" s="21">
        <v>1</v>
      </c>
      <c r="F37" s="21">
        <f t="shared" si="5"/>
        <v>1.6</v>
      </c>
      <c r="G37" s="21" t="s">
        <v>18</v>
      </c>
      <c r="H37" s="21">
        <v>180</v>
      </c>
      <c r="I37" s="21">
        <f t="shared" si="6"/>
        <v>288</v>
      </c>
      <c r="J37" s="21"/>
      <c r="K37" s="21"/>
      <c r="L37" s="23"/>
    </row>
    <row r="38" s="1" customFormat="1" ht="80" customHeight="1" spans="1:13">
      <c r="A38" s="20">
        <v>33</v>
      </c>
      <c r="B38" s="21" t="s">
        <v>72</v>
      </c>
      <c r="C38" s="21" t="s">
        <v>61</v>
      </c>
      <c r="D38" s="21">
        <v>1</v>
      </c>
      <c r="E38" s="21">
        <v>0.8</v>
      </c>
      <c r="F38" s="21">
        <f t="shared" si="5"/>
        <v>0.8</v>
      </c>
      <c r="G38" s="21" t="s">
        <v>18</v>
      </c>
      <c r="H38" s="21">
        <v>180</v>
      </c>
      <c r="I38" s="21">
        <f t="shared" si="6"/>
        <v>144</v>
      </c>
      <c r="J38" s="21"/>
      <c r="K38" s="21"/>
      <c r="L38" s="23"/>
    </row>
    <row r="39" s="1" customFormat="1" ht="80" customHeight="1" spans="1:13">
      <c r="A39" s="20">
        <v>34</v>
      </c>
      <c r="B39" s="21" t="s">
        <v>73</v>
      </c>
      <c r="C39" s="21" t="s">
        <v>61</v>
      </c>
      <c r="D39" s="21">
        <v>1.5</v>
      </c>
      <c r="E39" s="21">
        <v>1</v>
      </c>
      <c r="F39" s="21">
        <f t="shared" si="5"/>
        <v>1.5</v>
      </c>
      <c r="G39" s="21" t="s">
        <v>18</v>
      </c>
      <c r="H39" s="21">
        <v>180</v>
      </c>
      <c r="I39" s="21">
        <f t="shared" si="6"/>
        <v>270</v>
      </c>
      <c r="J39" s="21"/>
      <c r="K39" s="21"/>
      <c r="L39" s="23"/>
    </row>
    <row r="40" s="1" customFormat="1" ht="80" customHeight="1" spans="1:13">
      <c r="A40" s="20">
        <v>35</v>
      </c>
      <c r="B40" s="21" t="s">
        <v>74</v>
      </c>
      <c r="C40" s="21" t="s">
        <v>61</v>
      </c>
      <c r="D40" s="21">
        <v>2.1</v>
      </c>
      <c r="E40" s="21">
        <v>1.6</v>
      </c>
      <c r="F40" s="21">
        <f t="shared" si="5"/>
        <v>3.36</v>
      </c>
      <c r="G40" s="21" t="s">
        <v>18</v>
      </c>
      <c r="H40" s="21">
        <v>180</v>
      </c>
      <c r="I40" s="21">
        <f t="shared" si="6"/>
        <v>604.8</v>
      </c>
      <c r="J40" s="21"/>
      <c r="K40" s="21"/>
      <c r="L40" s="23"/>
    </row>
    <row r="41" s="1" customFormat="1" ht="80" customHeight="1" spans="1:13">
      <c r="A41" s="20">
        <v>36</v>
      </c>
      <c r="B41" s="21" t="s">
        <v>75</v>
      </c>
      <c r="C41" s="21" t="s">
        <v>61</v>
      </c>
      <c r="D41" s="21">
        <v>1.6</v>
      </c>
      <c r="E41" s="21">
        <v>1.9</v>
      </c>
      <c r="F41" s="21">
        <f t="shared" si="5"/>
        <v>3.04</v>
      </c>
      <c r="G41" s="21" t="s">
        <v>18</v>
      </c>
      <c r="H41" s="21">
        <v>180</v>
      </c>
      <c r="I41" s="21">
        <f t="shared" si="6"/>
        <v>547.2</v>
      </c>
      <c r="J41" s="21"/>
      <c r="K41" s="21"/>
      <c r="L41" s="23"/>
    </row>
    <row r="42" s="1" customFormat="1" ht="80" customHeight="1" spans="1:13">
      <c r="A42" s="20">
        <v>37</v>
      </c>
      <c r="B42" s="21" t="s">
        <v>76</v>
      </c>
      <c r="C42" s="21" t="s">
        <v>61</v>
      </c>
      <c r="D42" s="21">
        <v>0.5</v>
      </c>
      <c r="E42" s="21">
        <v>0.5</v>
      </c>
      <c r="F42" s="21">
        <f t="shared" si="5"/>
        <v>0.25</v>
      </c>
      <c r="G42" s="21" t="s">
        <v>18</v>
      </c>
      <c r="H42" s="21">
        <v>180</v>
      </c>
      <c r="I42" s="21">
        <f t="shared" si="6"/>
        <v>45</v>
      </c>
      <c r="J42" s="21"/>
      <c r="K42" s="21"/>
      <c r="L42" s="23"/>
    </row>
    <row r="43" s="1" customFormat="1" ht="80" customHeight="1" spans="1:13">
      <c r="A43" s="20">
        <v>38</v>
      </c>
      <c r="B43" s="21" t="s">
        <v>77</v>
      </c>
      <c r="C43" s="21" t="s">
        <v>61</v>
      </c>
      <c r="D43" s="21">
        <v>0.9</v>
      </c>
      <c r="E43" s="21">
        <v>1.4</v>
      </c>
      <c r="F43" s="21">
        <f t="shared" si="5"/>
        <v>1.26</v>
      </c>
      <c r="G43" s="21" t="s">
        <v>18</v>
      </c>
      <c r="H43" s="21">
        <v>180</v>
      </c>
      <c r="I43" s="21">
        <f t="shared" si="6"/>
        <v>226.8</v>
      </c>
      <c r="J43" s="21"/>
      <c r="K43" s="21"/>
      <c r="L43" s="23"/>
    </row>
    <row r="44" s="1" customFormat="1" ht="80" customHeight="1" spans="1:13">
      <c r="A44" s="20">
        <v>39</v>
      </c>
      <c r="B44" s="21" t="s">
        <v>78</v>
      </c>
      <c r="C44" s="21" t="s">
        <v>61</v>
      </c>
      <c r="D44" s="21">
        <v>2</v>
      </c>
      <c r="E44" s="21">
        <v>1</v>
      </c>
      <c r="F44" s="21">
        <f t="shared" si="5"/>
        <v>2</v>
      </c>
      <c r="G44" s="21" t="s">
        <v>18</v>
      </c>
      <c r="H44" s="21">
        <v>180</v>
      </c>
      <c r="I44" s="21">
        <f t="shared" si="6"/>
        <v>360</v>
      </c>
      <c r="J44" s="21"/>
      <c r="K44" s="21"/>
      <c r="L44" s="23"/>
    </row>
    <row r="45" s="1" customFormat="1" ht="80" customHeight="1" spans="1:13">
      <c r="A45" s="20">
        <v>40</v>
      </c>
      <c r="B45" s="21" t="s">
        <v>79</v>
      </c>
      <c r="C45" s="21" t="s">
        <v>61</v>
      </c>
      <c r="D45" s="21">
        <v>1</v>
      </c>
      <c r="E45" s="21">
        <v>0.8</v>
      </c>
      <c r="F45" s="21">
        <f t="shared" si="5"/>
        <v>0.8</v>
      </c>
      <c r="G45" s="21" t="s">
        <v>18</v>
      </c>
      <c r="H45" s="21">
        <v>180</v>
      </c>
      <c r="I45" s="21">
        <f t="shared" si="6"/>
        <v>144</v>
      </c>
      <c r="J45" s="21"/>
      <c r="K45" s="21"/>
      <c r="L45" s="23"/>
    </row>
    <row r="46" s="1" customFormat="1" ht="80" customHeight="1" spans="1:13">
      <c r="A46" s="20">
        <v>41</v>
      </c>
      <c r="B46" s="21" t="s">
        <v>80</v>
      </c>
      <c r="C46" s="21" t="s">
        <v>81</v>
      </c>
      <c r="D46" s="21">
        <v>0.4</v>
      </c>
      <c r="E46" s="21">
        <v>0.6</v>
      </c>
      <c r="F46" s="21">
        <v>8</v>
      </c>
      <c r="G46" s="21" t="s">
        <v>44</v>
      </c>
      <c r="H46" s="21">
        <v>45</v>
      </c>
      <c r="I46" s="21">
        <f t="shared" si="6"/>
        <v>360</v>
      </c>
      <c r="J46" s="21"/>
      <c r="K46" s="21"/>
      <c r="L46" s="23"/>
    </row>
    <row r="47" s="1" customFormat="1" ht="80" customHeight="1" spans="1:13">
      <c r="A47" s="20">
        <v>42</v>
      </c>
      <c r="B47" s="21" t="s">
        <v>82</v>
      </c>
      <c r="C47" s="21" t="s">
        <v>39</v>
      </c>
      <c r="D47" s="21">
        <v>2.7</v>
      </c>
      <c r="E47" s="21">
        <v>1</v>
      </c>
      <c r="F47" s="21">
        <f t="shared" ref="F47:F52" si="7">D47*E47</f>
        <v>2.7</v>
      </c>
      <c r="G47" s="21" t="s">
        <v>18</v>
      </c>
      <c r="H47" s="21">
        <v>92</v>
      </c>
      <c r="I47" s="21">
        <f t="shared" si="6"/>
        <v>248.4</v>
      </c>
      <c r="J47" s="21"/>
      <c r="K47" s="21"/>
      <c r="L47" s="23"/>
    </row>
    <row r="48" s="1" customFormat="1" ht="80" customHeight="1" spans="1:13">
      <c r="A48" s="20">
        <v>43</v>
      </c>
      <c r="B48" s="21" t="s">
        <v>82</v>
      </c>
      <c r="C48" s="21" t="s">
        <v>83</v>
      </c>
      <c r="D48" s="21">
        <v>21</v>
      </c>
      <c r="E48" s="21">
        <v>14.8</v>
      </c>
      <c r="F48" s="21">
        <v>24</v>
      </c>
      <c r="G48" s="21" t="s">
        <v>44</v>
      </c>
      <c r="H48" s="21">
        <v>7</v>
      </c>
      <c r="I48" s="21">
        <f t="shared" si="6"/>
        <v>168</v>
      </c>
      <c r="J48" s="21"/>
      <c r="K48" s="21"/>
      <c r="L48" s="23"/>
    </row>
    <row r="49" s="1" customFormat="1" ht="80" customHeight="1" spans="1:12">
      <c r="A49" s="20">
        <v>44</v>
      </c>
      <c r="B49" s="21" t="s">
        <v>84</v>
      </c>
      <c r="C49" s="21" t="s">
        <v>61</v>
      </c>
      <c r="D49" s="21">
        <v>1.2</v>
      </c>
      <c r="E49" s="21">
        <v>1</v>
      </c>
      <c r="F49" s="21">
        <f t="shared" si="7"/>
        <v>1.2</v>
      </c>
      <c r="G49" s="21" t="s">
        <v>18</v>
      </c>
      <c r="H49" s="21">
        <v>180</v>
      </c>
      <c r="I49" s="21">
        <f t="shared" si="6"/>
        <v>216</v>
      </c>
      <c r="J49" s="21"/>
      <c r="K49" s="21"/>
      <c r="L49" s="23"/>
    </row>
    <row r="50" s="1" customFormat="1" ht="80" customHeight="1" spans="1:12">
      <c r="A50" s="20">
        <v>45</v>
      </c>
      <c r="B50" s="21" t="s">
        <v>85</v>
      </c>
      <c r="C50" s="21" t="s">
        <v>61</v>
      </c>
      <c r="D50" s="21">
        <v>2.4</v>
      </c>
      <c r="E50" s="21">
        <v>0.8</v>
      </c>
      <c r="F50" s="21">
        <f t="shared" si="7"/>
        <v>1.92</v>
      </c>
      <c r="G50" s="21" t="s">
        <v>18</v>
      </c>
      <c r="H50" s="21">
        <v>180</v>
      </c>
      <c r="I50" s="21">
        <f t="shared" si="6"/>
        <v>345.6</v>
      </c>
      <c r="J50" s="21"/>
      <c r="K50" s="21"/>
      <c r="L50" s="23"/>
    </row>
    <row r="51" s="1" customFormat="1" ht="80" customHeight="1" spans="1:12">
      <c r="A51" s="20">
        <v>46</v>
      </c>
      <c r="B51" s="21" t="s">
        <v>86</v>
      </c>
      <c r="C51" s="21" t="s">
        <v>61</v>
      </c>
      <c r="D51" s="21">
        <v>2.7</v>
      </c>
      <c r="E51" s="21">
        <v>2</v>
      </c>
      <c r="F51" s="21">
        <f t="shared" si="7"/>
        <v>5.4</v>
      </c>
      <c r="G51" s="21" t="s">
        <v>18</v>
      </c>
      <c r="H51" s="21">
        <v>180</v>
      </c>
      <c r="I51" s="21">
        <f t="shared" si="6"/>
        <v>972</v>
      </c>
      <c r="J51" s="21"/>
      <c r="K51" s="21"/>
      <c r="L51" s="23"/>
    </row>
    <row r="52" s="1" customFormat="1" ht="80" customHeight="1" spans="1:12">
      <c r="A52" s="20">
        <v>47</v>
      </c>
      <c r="B52" s="21" t="s">
        <v>87</v>
      </c>
      <c r="C52" s="21" t="s">
        <v>61</v>
      </c>
      <c r="D52" s="21">
        <v>2.5</v>
      </c>
      <c r="E52" s="21">
        <v>1.6</v>
      </c>
      <c r="F52" s="21">
        <f t="shared" si="7"/>
        <v>4</v>
      </c>
      <c r="G52" s="21" t="s">
        <v>18</v>
      </c>
      <c r="H52" s="21">
        <v>180</v>
      </c>
      <c r="I52" s="21">
        <f t="shared" si="6"/>
        <v>720</v>
      </c>
      <c r="J52" s="21"/>
      <c r="K52" s="21"/>
      <c r="L52" s="23"/>
    </row>
    <row r="53" s="1" customFormat="1" ht="80" customHeight="1" spans="1:12">
      <c r="A53" s="20" t="s">
        <v>88</v>
      </c>
      <c r="B53" s="28" t="s">
        <v>89</v>
      </c>
      <c r="C53" s="29"/>
      <c r="D53" s="29"/>
      <c r="E53" s="29"/>
      <c r="F53" s="29"/>
      <c r="G53" s="29"/>
      <c r="H53" s="29"/>
      <c r="I53" s="29"/>
      <c r="J53" s="29"/>
      <c r="K53" s="29"/>
      <c r="L53" s="30"/>
    </row>
    <row r="54" s="1" customFormat="1" ht="80" customHeight="1" spans="1:12">
      <c r="A54" s="20">
        <v>48</v>
      </c>
      <c r="B54" s="21" t="s">
        <v>90</v>
      </c>
      <c r="C54" s="21" t="s">
        <v>21</v>
      </c>
      <c r="D54" s="21">
        <v>70</v>
      </c>
      <c r="E54" s="21">
        <v>2.77</v>
      </c>
      <c r="F54" s="21">
        <f t="shared" ref="F54:F68" si="8">D54*E54</f>
        <v>193.9</v>
      </c>
      <c r="G54" s="21" t="s">
        <v>18</v>
      </c>
      <c r="H54" s="21">
        <v>60</v>
      </c>
      <c r="I54" s="21">
        <f t="shared" ref="I54:I72" si="9">F54*H54</f>
        <v>11634</v>
      </c>
      <c r="J54" s="21"/>
      <c r="K54" s="21"/>
      <c r="L54" s="23"/>
    </row>
    <row r="55" s="1" customFormat="1" ht="80" customHeight="1" spans="1:12">
      <c r="A55" s="20">
        <v>49</v>
      </c>
      <c r="B55" s="21" t="s">
        <v>91</v>
      </c>
      <c r="C55" s="21" t="s">
        <v>61</v>
      </c>
      <c r="D55" s="21">
        <v>0.05</v>
      </c>
      <c r="E55" s="21">
        <v>2.67</v>
      </c>
      <c r="F55" s="21">
        <v>7.743</v>
      </c>
      <c r="G55" s="21" t="s">
        <v>18</v>
      </c>
      <c r="H55" s="21">
        <v>180</v>
      </c>
      <c r="I55" s="21">
        <f t="shared" si="9"/>
        <v>1393.74</v>
      </c>
      <c r="J55" s="21"/>
      <c r="K55" s="21"/>
      <c r="L55" s="23"/>
    </row>
    <row r="56" s="1" customFormat="1" ht="80" customHeight="1" spans="1:12">
      <c r="A56" s="20">
        <v>50</v>
      </c>
      <c r="B56" s="21" t="s">
        <v>62</v>
      </c>
      <c r="C56" s="21" t="s">
        <v>63</v>
      </c>
      <c r="D56" s="21">
        <v>2.4</v>
      </c>
      <c r="E56" s="21">
        <v>0.9</v>
      </c>
      <c r="F56" s="21">
        <f t="shared" si="8"/>
        <v>2.16</v>
      </c>
      <c r="G56" s="21" t="s">
        <v>18</v>
      </c>
      <c r="H56" s="21">
        <v>350</v>
      </c>
      <c r="I56" s="21">
        <f t="shared" si="9"/>
        <v>756</v>
      </c>
      <c r="J56" s="21"/>
      <c r="K56" s="21"/>
      <c r="L56" s="23"/>
    </row>
    <row r="57" s="1" customFormat="1" ht="80" customHeight="1" spans="1:12">
      <c r="A57" s="20">
        <v>51</v>
      </c>
      <c r="B57" s="21" t="s">
        <v>92</v>
      </c>
      <c r="C57" s="21" t="s">
        <v>93</v>
      </c>
      <c r="D57" s="21">
        <v>3.35</v>
      </c>
      <c r="E57" s="21">
        <v>1.86</v>
      </c>
      <c r="F57" s="21">
        <f t="shared" si="8"/>
        <v>6.231</v>
      </c>
      <c r="G57" s="21" t="s">
        <v>18</v>
      </c>
      <c r="H57" s="21">
        <v>92</v>
      </c>
      <c r="I57" s="21">
        <f t="shared" si="9"/>
        <v>573.252</v>
      </c>
      <c r="J57" s="21"/>
      <c r="K57" s="21"/>
      <c r="L57" s="23"/>
    </row>
    <row r="58" s="1" customFormat="1" ht="80" customHeight="1" spans="1:12">
      <c r="A58" s="20">
        <v>52</v>
      </c>
      <c r="B58" s="21" t="s">
        <v>94</v>
      </c>
      <c r="C58" s="21" t="s">
        <v>61</v>
      </c>
      <c r="D58" s="21">
        <v>0.6</v>
      </c>
      <c r="E58" s="21">
        <v>1.27</v>
      </c>
      <c r="F58" s="21">
        <f t="shared" si="8"/>
        <v>0.762</v>
      </c>
      <c r="G58" s="21" t="s">
        <v>18</v>
      </c>
      <c r="H58" s="21">
        <v>180</v>
      </c>
      <c r="I58" s="21">
        <f t="shared" si="9"/>
        <v>137.16</v>
      </c>
      <c r="J58" s="21"/>
      <c r="K58" s="21"/>
      <c r="L58" s="23"/>
    </row>
    <row r="59" s="1" customFormat="1" ht="80" customHeight="1" spans="1:12">
      <c r="A59" s="20">
        <v>53</v>
      </c>
      <c r="B59" s="21" t="s">
        <v>95</v>
      </c>
      <c r="C59" s="21" t="s">
        <v>61</v>
      </c>
      <c r="D59" s="21">
        <v>2.5</v>
      </c>
      <c r="E59" s="21">
        <v>1.4</v>
      </c>
      <c r="F59" s="21">
        <f t="shared" si="8"/>
        <v>3.5</v>
      </c>
      <c r="G59" s="21" t="s">
        <v>18</v>
      </c>
      <c r="H59" s="21">
        <v>180</v>
      </c>
      <c r="I59" s="21">
        <f t="shared" si="9"/>
        <v>630</v>
      </c>
      <c r="J59" s="21"/>
      <c r="K59" s="21"/>
      <c r="L59" s="23"/>
    </row>
    <row r="60" s="1" customFormat="1" ht="80" customHeight="1" spans="1:12">
      <c r="A60" s="20">
        <v>54</v>
      </c>
      <c r="B60" s="21" t="s">
        <v>96</v>
      </c>
      <c r="C60" s="21" t="s">
        <v>61</v>
      </c>
      <c r="D60" s="21">
        <v>2.8</v>
      </c>
      <c r="E60" s="21">
        <v>1.2</v>
      </c>
      <c r="F60" s="21">
        <f t="shared" si="8"/>
        <v>3.36</v>
      </c>
      <c r="G60" s="21" t="s">
        <v>18</v>
      </c>
      <c r="H60" s="21">
        <v>180</v>
      </c>
      <c r="I60" s="21">
        <f t="shared" si="9"/>
        <v>604.8</v>
      </c>
      <c r="J60" s="21"/>
      <c r="K60" s="21"/>
      <c r="L60" s="23"/>
    </row>
    <row r="61" s="1" customFormat="1" ht="80" customHeight="1" spans="1:12">
      <c r="A61" s="20">
        <v>55</v>
      </c>
      <c r="B61" s="21" t="s">
        <v>97</v>
      </c>
      <c r="C61" s="21" t="s">
        <v>61</v>
      </c>
      <c r="D61" s="21">
        <v>1.4</v>
      </c>
      <c r="E61" s="21">
        <v>1.1</v>
      </c>
      <c r="F61" s="21">
        <f t="shared" si="8"/>
        <v>1.54</v>
      </c>
      <c r="G61" s="21" t="s">
        <v>18</v>
      </c>
      <c r="H61" s="21">
        <v>180</v>
      </c>
      <c r="I61" s="21">
        <f t="shared" si="9"/>
        <v>277.2</v>
      </c>
      <c r="J61" s="21"/>
      <c r="K61" s="21"/>
      <c r="L61" s="23"/>
    </row>
    <row r="62" s="1" customFormat="1" ht="80" customHeight="1" spans="1:12">
      <c r="A62" s="20">
        <v>56</v>
      </c>
      <c r="B62" s="21" t="s">
        <v>98</v>
      </c>
      <c r="C62" s="21" t="s">
        <v>61</v>
      </c>
      <c r="D62" s="21">
        <v>0.6</v>
      </c>
      <c r="E62" s="21">
        <v>1.6</v>
      </c>
      <c r="F62" s="21">
        <f t="shared" si="8"/>
        <v>0.96</v>
      </c>
      <c r="G62" s="21" t="s">
        <v>18</v>
      </c>
      <c r="H62" s="21">
        <v>180</v>
      </c>
      <c r="I62" s="21">
        <f t="shared" si="9"/>
        <v>172.8</v>
      </c>
      <c r="J62" s="21"/>
      <c r="K62" s="21"/>
      <c r="L62" s="23"/>
    </row>
    <row r="63" s="1" customFormat="1" ht="80" customHeight="1" spans="1:12">
      <c r="A63" s="20">
        <v>57</v>
      </c>
      <c r="B63" s="21" t="s">
        <v>99</v>
      </c>
      <c r="C63" s="21" t="s">
        <v>61</v>
      </c>
      <c r="D63" s="21">
        <v>1.5</v>
      </c>
      <c r="E63" s="21">
        <v>0.7</v>
      </c>
      <c r="F63" s="21">
        <f t="shared" si="8"/>
        <v>1.05</v>
      </c>
      <c r="G63" s="21" t="s">
        <v>18</v>
      </c>
      <c r="H63" s="21">
        <v>180</v>
      </c>
      <c r="I63" s="21">
        <f t="shared" si="9"/>
        <v>189</v>
      </c>
      <c r="J63" s="21"/>
      <c r="K63" s="21"/>
      <c r="L63" s="23"/>
    </row>
    <row r="64" s="1" customFormat="1" ht="80" customHeight="1" spans="1:12">
      <c r="A64" s="20">
        <v>58</v>
      </c>
      <c r="B64" s="21" t="s">
        <v>100</v>
      </c>
      <c r="C64" s="21" t="s">
        <v>61</v>
      </c>
      <c r="D64" s="21">
        <v>2</v>
      </c>
      <c r="E64" s="21">
        <v>0.8</v>
      </c>
      <c r="F64" s="21">
        <f t="shared" si="8"/>
        <v>1.6</v>
      </c>
      <c r="G64" s="21" t="s">
        <v>18</v>
      </c>
      <c r="H64" s="21">
        <v>180</v>
      </c>
      <c r="I64" s="21">
        <f t="shared" si="9"/>
        <v>288</v>
      </c>
      <c r="J64" s="21"/>
      <c r="K64" s="21"/>
      <c r="L64" s="23"/>
    </row>
    <row r="65" s="1" customFormat="1" ht="80" customHeight="1" spans="1:12">
      <c r="A65" s="20">
        <v>59</v>
      </c>
      <c r="B65" s="21" t="s">
        <v>101</v>
      </c>
      <c r="C65" s="21" t="s">
        <v>61</v>
      </c>
      <c r="D65" s="21">
        <v>3.3</v>
      </c>
      <c r="E65" s="21">
        <v>1.4</v>
      </c>
      <c r="F65" s="21">
        <f t="shared" si="8"/>
        <v>4.62</v>
      </c>
      <c r="G65" s="21" t="s">
        <v>18</v>
      </c>
      <c r="H65" s="21">
        <v>180</v>
      </c>
      <c r="I65" s="21">
        <f t="shared" si="9"/>
        <v>831.6</v>
      </c>
      <c r="J65" s="21"/>
      <c r="K65" s="21"/>
      <c r="L65" s="23"/>
    </row>
    <row r="66" s="1" customFormat="1" ht="80" customHeight="1" spans="1:12">
      <c r="A66" s="20">
        <v>60</v>
      </c>
      <c r="B66" s="21" t="s">
        <v>102</v>
      </c>
      <c r="C66" s="21" t="s">
        <v>61</v>
      </c>
      <c r="D66" s="21">
        <v>3.9</v>
      </c>
      <c r="E66" s="21">
        <v>2.6</v>
      </c>
      <c r="F66" s="21">
        <f t="shared" si="8"/>
        <v>10.14</v>
      </c>
      <c r="G66" s="21" t="s">
        <v>18</v>
      </c>
      <c r="H66" s="21">
        <v>180</v>
      </c>
      <c r="I66" s="21">
        <f t="shared" si="9"/>
        <v>1825.2</v>
      </c>
      <c r="J66" s="21"/>
      <c r="K66" s="21"/>
      <c r="L66" s="23"/>
    </row>
    <row r="67" s="1" customFormat="1" ht="80" customHeight="1" spans="1:12">
      <c r="A67" s="20">
        <v>61</v>
      </c>
      <c r="B67" s="21" t="s">
        <v>103</v>
      </c>
      <c r="C67" s="21" t="s">
        <v>61</v>
      </c>
      <c r="D67" s="21">
        <v>2</v>
      </c>
      <c r="E67" s="21">
        <v>1.4</v>
      </c>
      <c r="F67" s="21">
        <f t="shared" si="8"/>
        <v>2.8</v>
      </c>
      <c r="G67" s="21" t="s">
        <v>18</v>
      </c>
      <c r="H67" s="21">
        <v>180</v>
      </c>
      <c r="I67" s="21">
        <f t="shared" si="9"/>
        <v>504</v>
      </c>
      <c r="J67" s="21"/>
      <c r="K67" s="21"/>
      <c r="L67" s="23"/>
    </row>
    <row r="68" s="1" customFormat="1" ht="80" customHeight="1" spans="1:12">
      <c r="A68" s="20">
        <v>62</v>
      </c>
      <c r="B68" s="21" t="s">
        <v>104</v>
      </c>
      <c r="C68" s="21" t="s">
        <v>61</v>
      </c>
      <c r="D68" s="21">
        <v>2.1</v>
      </c>
      <c r="E68" s="21">
        <v>1.2</v>
      </c>
      <c r="F68" s="21">
        <f t="shared" si="8"/>
        <v>2.52</v>
      </c>
      <c r="G68" s="21" t="s">
        <v>18</v>
      </c>
      <c r="H68" s="21">
        <v>180</v>
      </c>
      <c r="I68" s="21">
        <f t="shared" si="9"/>
        <v>453.6</v>
      </c>
      <c r="J68" s="21"/>
      <c r="K68" s="21"/>
      <c r="L68" s="23"/>
    </row>
    <row r="69" s="1" customFormat="1" ht="80" customHeight="1" spans="1:12">
      <c r="A69" s="20">
        <v>63</v>
      </c>
      <c r="B69" s="21" t="s">
        <v>105</v>
      </c>
      <c r="C69" s="21" t="s">
        <v>81</v>
      </c>
      <c r="D69" s="21">
        <v>0.4</v>
      </c>
      <c r="E69" s="21">
        <v>0.6</v>
      </c>
      <c r="F69" s="21">
        <v>8</v>
      </c>
      <c r="G69" s="21" t="s">
        <v>44</v>
      </c>
      <c r="H69" s="21">
        <v>45</v>
      </c>
      <c r="I69" s="21">
        <f t="shared" si="9"/>
        <v>360</v>
      </c>
      <c r="J69" s="21"/>
      <c r="K69" s="21"/>
      <c r="L69" s="23"/>
    </row>
    <row r="70" s="1" customFormat="1" ht="80" customHeight="1" spans="1:12">
      <c r="A70" s="20">
        <v>64</v>
      </c>
      <c r="B70" s="21" t="s">
        <v>82</v>
      </c>
      <c r="C70" s="21" t="s">
        <v>39</v>
      </c>
      <c r="D70" s="21">
        <v>2.7</v>
      </c>
      <c r="E70" s="21">
        <v>1</v>
      </c>
      <c r="F70" s="21">
        <f>D70*E70</f>
        <v>2.7</v>
      </c>
      <c r="G70" s="21" t="s">
        <v>18</v>
      </c>
      <c r="H70" s="21">
        <v>92</v>
      </c>
      <c r="I70" s="21">
        <f t="shared" si="9"/>
        <v>248.4</v>
      </c>
      <c r="J70" s="21"/>
      <c r="K70" s="21"/>
      <c r="L70" s="23"/>
    </row>
    <row r="71" s="1" customFormat="1" ht="80" customHeight="1" spans="1:12">
      <c r="A71" s="20">
        <v>65</v>
      </c>
      <c r="B71" s="21" t="s">
        <v>82</v>
      </c>
      <c r="C71" s="21" t="s">
        <v>83</v>
      </c>
      <c r="D71" s="21">
        <v>21</v>
      </c>
      <c r="E71" s="21">
        <v>14.8</v>
      </c>
      <c r="F71" s="21">
        <v>24</v>
      </c>
      <c r="G71" s="21" t="s">
        <v>44</v>
      </c>
      <c r="H71" s="21">
        <v>7</v>
      </c>
      <c r="I71" s="21">
        <f t="shared" si="9"/>
        <v>168</v>
      </c>
      <c r="J71" s="21"/>
      <c r="K71" s="21"/>
      <c r="L71" s="23"/>
    </row>
    <row r="72" s="1" customFormat="1" ht="80" customHeight="1" spans="1:12">
      <c r="A72" s="20">
        <v>66</v>
      </c>
      <c r="B72" s="21" t="s">
        <v>106</v>
      </c>
      <c r="C72" s="21" t="s">
        <v>61</v>
      </c>
      <c r="D72" s="21">
        <v>1.8</v>
      </c>
      <c r="E72" s="21">
        <v>1.7</v>
      </c>
      <c r="F72" s="21">
        <f>D72*E72</f>
        <v>3.06</v>
      </c>
      <c r="G72" s="21" t="s">
        <v>18</v>
      </c>
      <c r="H72" s="21">
        <v>180</v>
      </c>
      <c r="I72" s="21">
        <f t="shared" si="9"/>
        <v>550.8</v>
      </c>
      <c r="J72" s="21"/>
      <c r="K72" s="21"/>
      <c r="L72" s="23"/>
    </row>
    <row r="73" s="1" customFormat="1" ht="80" customHeight="1" spans="1:12">
      <c r="A73" s="20">
        <v>67</v>
      </c>
      <c r="B73" s="21" t="s">
        <v>107</v>
      </c>
      <c r="C73" s="21" t="s">
        <v>108</v>
      </c>
      <c r="D73" s="21" t="s">
        <v>109</v>
      </c>
      <c r="E73" s="21" t="s">
        <v>110</v>
      </c>
      <c r="F73" s="21">
        <v>1</v>
      </c>
      <c r="G73" s="21" t="s">
        <v>111</v>
      </c>
      <c r="H73" s="21">
        <v>13500</v>
      </c>
      <c r="I73" s="21">
        <v>13500</v>
      </c>
      <c r="J73" s="21"/>
      <c r="K73" s="21"/>
      <c r="L73" s="23"/>
    </row>
    <row r="74" s="1" customFormat="1" ht="80" customHeight="1" spans="1:12">
      <c r="A74" s="20">
        <v>68</v>
      </c>
      <c r="B74" s="21" t="s">
        <v>112</v>
      </c>
      <c r="C74" s="21" t="s">
        <v>61</v>
      </c>
      <c r="D74" s="21">
        <v>1.5</v>
      </c>
      <c r="E74" s="21">
        <v>3</v>
      </c>
      <c r="F74" s="21">
        <v>4.5</v>
      </c>
      <c r="G74" s="21" t="s">
        <v>18</v>
      </c>
      <c r="H74" s="21">
        <v>180</v>
      </c>
      <c r="I74" s="21">
        <f>F74*H74</f>
        <v>810</v>
      </c>
      <c r="J74" s="21"/>
      <c r="K74" s="21"/>
      <c r="L74" s="23"/>
    </row>
    <row r="75" s="1" customFormat="1" ht="80" customHeight="1" spans="1:12">
      <c r="A75" s="20">
        <v>69</v>
      </c>
      <c r="B75" s="21" t="s">
        <v>113</v>
      </c>
      <c r="C75" s="21" t="s">
        <v>114</v>
      </c>
      <c r="D75" s="21">
        <v>0.5</v>
      </c>
      <c r="E75" s="21">
        <v>0.8</v>
      </c>
      <c r="F75" s="21">
        <v>6</v>
      </c>
      <c r="G75" s="21" t="s">
        <v>115</v>
      </c>
      <c r="H75" s="21">
        <v>85</v>
      </c>
      <c r="I75" s="21">
        <f>F75*H75</f>
        <v>510</v>
      </c>
      <c r="J75" s="21"/>
      <c r="K75" s="21"/>
      <c r="L75" s="23"/>
    </row>
    <row r="76" s="1" customFormat="1" ht="58" customHeight="1" spans="1:12">
      <c r="A76" s="32" t="s">
        <v>116</v>
      </c>
      <c r="B76" s="33"/>
      <c r="C76" s="33"/>
      <c r="D76" s="33"/>
      <c r="E76" s="33"/>
      <c r="F76" s="33"/>
      <c r="G76" s="33"/>
      <c r="H76" s="34"/>
      <c r="I76" s="34">
        <f>SUM(I5:I75)</f>
        <v>82083.45</v>
      </c>
      <c r="J76" s="34"/>
      <c r="K76" s="34"/>
      <c r="L76" s="23"/>
    </row>
    <row r="77" s="3" customFormat="1" ht="58" customHeight="1" spans="1:12">
      <c r="A77" s="35" t="s">
        <v>117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6"/>
    </row>
  </sheetData>
  <mergeCells count="17">
    <mergeCell ref="A1:L1"/>
    <mergeCell ref="D2:E2"/>
    <mergeCell ref="B4:L4"/>
    <mergeCell ref="B28:L28"/>
    <mergeCell ref="B53:L53"/>
    <mergeCell ref="A76:G76"/>
    <mergeCell ref="A77:K77"/>
    <mergeCell ref="A2:A3"/>
    <mergeCell ref="B2:B3"/>
    <mergeCell ref="C2:C3"/>
    <mergeCell ref="F2:F3"/>
    <mergeCell ref="G2:G3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小弟</cp:lastModifiedBy>
  <dcterms:created xsi:type="dcterms:W3CDTF">2023-05-12T11:15:00Z</dcterms:created>
  <dcterms:modified xsi:type="dcterms:W3CDTF">2026-04-02T00:55:09Z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5EADD40AD9E04448892D3C72E1E3CE3D_12</vt:lpwstr>
  </property>
  <property fmtid="{D5CDD505-2E9C-101B-9397-08002B2CF9AE}" pid="4" name="CalculationRule">
    <vt:i4>0</vt:i4>
  </property>
</Properties>
</file>